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12b4b1f6f04c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ventory costs" sheetId="1" r:id="Rba20db93aa2f4c9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.00;(#,##0.00);&quot;–&quot;"/>
    <x:numFmt numFmtId="201" formatCode="0.0%;(0.0%);&quot;–&quot;"/>
    <x:numFmt numFmtId="202" formatCode="#,##0;(#,##0);&quot;–&quot;"/>
  </x:numFmts>
  <x:fonts count="11">
    <x:font>
      <x:sz val="11"/>
      <x:name val="Carlito"/>
    </x:font>
    <x:font>
      <x:sz val="11"/>
      <x:color rgb="FF172F50"/>
      <x:name val="Arial"/>
    </x:font>
    <x:font>
      <x:b/>
      <x:sz val="17"/>
      <x:color rgb="FF172F50"/>
      <x:name val="Arial"/>
    </x:font>
    <x:font>
      <x:sz val="11"/>
      <x:color rgb="FF8B5519"/>
      <x:name val="Arial"/>
    </x:font>
    <x:font>
      <x:b/>
      <x:sz val="11"/>
      <x:color rgb="FF172F50"/>
      <x:name val="Arial"/>
    </x:font>
    <x:font>
      <x:i/>
      <x:sz val="11"/>
      <x:color rgb="FF172F50"/>
      <x:name val="Arial"/>
    </x:font>
    <x:font>
      <x:sz val="11"/>
      <x:color rgb="FF0000FF"/>
      <x:name val="Arial"/>
    </x:font>
    <x:font>
      <x:b/>
      <x:sz val="11"/>
      <x:color rgb="FFFFFFFF"/>
      <x:name val="Arial"/>
    </x:font>
    <x:font>
      <x:sz val="11"/>
      <x:color rgb="FF000000"/>
      <x:name val="Arial"/>
    </x:font>
    <x:font>
      <x:b/>
      <x:sz val="11"/>
      <x:color rgb="FF000000"/>
      <x:name val="Arial"/>
    </x:font>
    <x:font>
      <x:sz val="10"/>
      <x:color rgb="FF172F50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E8ECF2"/>
      </x:patternFill>
    </x:fill>
    <x:fill>
      <x:patternFill patternType="solid">
        <x:fgColor rgb="FFFFF2D7"/>
      </x:patternFill>
    </x:fill>
    <x:fill>
      <x:patternFill patternType="solid">
        <x:fgColor rgb="FF283D62"/>
      </x:patternFill>
    </x:fill>
  </x:fills>
  <x:borders count="3">
    <x:border/>
    <x:border>
      <x:bottom style="thin">
        <x:color rgb="FFABB6C5"/>
      </x:bottom>
    </x:border>
    <x:border>
      <x:top style="thin">
        <x:color rgb="FF8290A4"/>
      </x:top>
    </x:border>
  </x:borders>
  <x:cellStyleXfs count="1">
    <x:xf numFmtId="0" fontId="0" fillId="0" borderId="0"/>
  </x:cellStyleXfs>
  <x:cellXfs count="3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 applyAlignment="1">
      <x:alignment vertical="center"/>
    </x:xf>
    <x:xf numFmtId="0" fontId="3" fillId="2" borderId="1" xfId="0" applyNumberFormat="1" applyFont="1" applyFill="1" applyBorder="1" applyAlignment="1">
      <x:alignment vertical="center"/>
    </x:xf>
    <x:xf numFmtId="200" fontId="2" fillId="2" borderId="0" xfId="0" applyNumberFormat="1" applyFont="1" applyFill="1" applyBorder="1" applyAlignment="1">
      <x:alignment vertical="center"/>
    </x:xf>
    <x:xf numFmtId="201" fontId="2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200" fontId="6" fillId="4" borderId="0" xfId="0" applyNumberFormat="1" applyFont="1" applyFill="1" applyBorder="1" applyAlignment="1">
      <x:alignment vertical="center"/>
    </x:xf>
    <x:xf numFmtId="201" fontId="6" fillId="4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0" fontId="7" fillId="5" borderId="0" xfId="0" applyNumberFormat="1" applyFont="1" applyFill="1" applyBorder="1" applyAlignment="1">
      <x:alignment vertical="center"/>
    </x:xf>
    <x:xf numFmtId="0" fontId="7" fillId="5" borderId="0" xfId="0" applyNumberFormat="1" applyFont="1" applyFill="1" applyBorder="1" applyAlignment="1">
      <x:alignment horizontal="center" vertical="center"/>
    </x:xf>
    <x:xf numFmtId="202" fontId="6" fillId="4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202" fontId="6" fillId="4" borderId="0" xfId="0" applyNumberFormat="1" applyFont="1" applyFill="1" applyBorder="1" applyAlignment="1">
      <x:alignment horizontal="right" vertical="center"/>
    </x:xf>
    <x:xf numFmtId="200" fontId="6" fillId="4" borderId="0" xfId="0" applyNumberFormat="1" applyFont="1" applyFill="1" applyBorder="1" applyAlignment="1">
      <x:alignment horizontal="right" vertical="center"/>
    </x:xf>
    <x:xf numFmtId="200" fontId="1" fillId="2" borderId="0" xfId="0" applyNumberFormat="1" applyFont="1" applyFill="1" applyBorder="1" applyAlignment="1">
      <x:alignment horizontal="right" vertical="center"/>
    </x:xf>
    <x:xf numFmtId="0" fontId="1" fillId="2" borderId="0" xfId="0" applyNumberFormat="1" applyFont="1" applyFill="1" applyBorder="1" applyAlignment="1">
      <x:alignment horizontal="right" vertical="center"/>
    </x:xf>
    <x:xf numFmtId="200" fontId="8" fillId="2" borderId="0" xfId="0" applyNumberFormat="1" applyFont="1" applyFill="1" applyBorder="1" applyAlignment="1">
      <x:alignment horizontal="right" vertical="center"/>
    </x:xf>
    <x:xf numFmtId="0" fontId="1" fillId="2" borderId="2" xfId="0" applyNumberFormat="1" applyFont="1" applyFill="1" applyBorder="1" applyAlignment="1">
      <x:alignment vertical="center"/>
    </x:xf>
    <x:xf numFmtId="0" fontId="1" fillId="2" borderId="2" xfId="0" applyNumberFormat="1" applyFont="1" applyFill="1" applyBorder="1" applyAlignment="1">
      <x:alignment horizontal="right" vertical="center"/>
    </x:xf>
    <x:xf numFmtId="200" fontId="1" fillId="2" borderId="2" xfId="0" applyNumberFormat="1" applyFont="1" applyFill="1" applyBorder="1" applyAlignment="1">
      <x:alignment horizontal="right" vertical="center"/>
    </x:xf>
    <x:xf numFmtId="200" fontId="8" fillId="2" borderId="2" xfId="0" applyNumberFormat="1" applyFont="1" applyFill="1" applyBorder="1" applyAlignment="1">
      <x:alignment horizontal="right" vertical="center"/>
    </x:xf>
    <x:xf numFmtId="0" fontId="4" fillId="2" borderId="2" xfId="0" applyNumberFormat="1" applyFont="1" applyFill="1" applyBorder="1" applyAlignment="1">
      <x:alignment vertical="center"/>
    </x:xf>
    <x:xf numFmtId="0" fontId="4" fillId="2" borderId="2" xfId="0" applyNumberFormat="1" applyFont="1" applyFill="1" applyBorder="1" applyAlignment="1">
      <x:alignment horizontal="right" vertical="center"/>
    </x:xf>
    <x:xf numFmtId="200" fontId="4" fillId="2" borderId="2" xfId="0" applyNumberFormat="1" applyFont="1" applyFill="1" applyBorder="1" applyAlignment="1">
      <x:alignment horizontal="right" vertical="center"/>
    </x:xf>
    <x:xf numFmtId="200" fontId="9" fillId="2" borderId="2" xfId="0" applyNumberFormat="1" applyFont="1" applyFill="1" applyBorder="1" applyAlignment="1">
      <x:alignment horizontal="right" vertical="center"/>
    </x:xf>
    <x:xf numFmtId="0" fontId="4" fillId="2" borderId="0" xfId="0" applyNumberFormat="1" applyFont="1" applyFill="1" applyBorder="1" applyAlignment="1">
      <x:alignment vertical="center"/>
    </x:xf>
    <x:xf numFmtId="0" fontId="10" fillId="2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2">
    <x:dxf>
      <x:font>
        <x:b/>
        <x:color rgb="FFA52020"/>
      </x:font>
      <x:fill>
        <x:patternFill patternType="solid">
          <x:bgColor rgb="FFFCE4D6"/>
        </x:patternFill>
      </x:fill>
    </x:dxf>
    <x:dxf>
      <x:font>
        <x:b/>
        <x:color rgb="FFA52020"/>
      </x:font>
      <x:fill>
        <x:patternFill patternType="solid">
          <x:bgColor rgb="FFFCE4D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69bdca7da64684" /><Relationship Type="http://schemas.openxmlformats.org/officeDocument/2006/relationships/theme" Target="/xl/theme/theme1.xml" Id="R6db389cea6b84c3f" /><Relationship Type="http://schemas.openxmlformats.org/officeDocument/2006/relationships/sharedStrings" Target="/xl/sharedStrings.xml" Id="R5fb07afbac3b4472" /><Relationship Type="http://schemas.openxmlformats.org/officeDocument/2006/relationships/worksheet" Target="/xl/worksheets/sheet1.xml" Id="Rba20db93aa2f4c9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83D62"/>
  </x:sheetPr>
  <x:sheetViews>
    <x:sheetView showGridLines="0" workbookViewId="0">
      <x:pane ySplit="16" topLeftCell="A17" activePane="bottomLeft" state="frozen"/>
    </x:sheetView>
  </x:sheetViews>
  <x:sheetFormatPr defaultRowHeight="15"/>
  <x:cols>
    <x:col min="1" max="1" width="31" hidden="0" customWidth="1"/>
    <x:col min="2" max="2" width="14" hidden="0" customWidth="1"/>
    <x:col min="3" max="3" width="15" hidden="0" customWidth="1"/>
    <x:col min="4" max="4" width="22" hidden="0" customWidth="1"/>
    <x:col min="5" max="5" width="17" hidden="0" customWidth="1"/>
    <x:col min="6" max="6" width="18" hidden="0" customWidth="1"/>
    <x:col min="7" max="7" width="23" hidden="0" customWidth="1"/>
    <x:col min="8" max="8" width="18" hidden="0" customWidth="1"/>
    <x:col min="9" max="9" width="21" hidden="0" customWidth="1"/>
    <x:col min="10" max="10" width="19" hidden="0" customWidth="1"/>
  </x:cols>
  <x:sheetData>
    <x:row r="1" ht="25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</x:row>
    <x:row r="2" ht="34" customHeight="1">
      <x:c r="A2" s="4" t="str">
        <x:v>Inventory holding cost calculator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ht="25" customHeight="1">
      <x:c r="A3" s="6" t="str">
        <x:v>DEMONSTRATION DATA. Replace all amber inputs with your own annual figures.</x:v>
      </x:c>
      <x:c r="B3" s="5"/>
      <x:c r="C3" s="5"/>
      <x:c r="D3" s="5"/>
      <x:c r="E3" s="5"/>
      <x:c r="F3" s="5"/>
      <x:c r="G3" s="5"/>
      <x:c r="H3" s="5"/>
      <x:c r="I3" s="5"/>
      <x:c r="J3" s="5"/>
    </x:row>
    <x:row r="4" ht="25" customHeight="1">
      <x:c r="A4" s="3"/>
      <x:c r="B4" s="3"/>
      <x:c r="C4" s="3"/>
      <x:c r="D4" s="3"/>
      <x:c r="E4" s="3"/>
      <x:c r="F4" s="3"/>
      <x:c r="G4" s="3"/>
      <x:c r="H4" s="3"/>
      <x:c r="I4" s="3"/>
      <x:c r="J4" s="3"/>
    </x:row>
    <x:row r="5" ht="25" customHeight="1">
      <x:c r="A5" s="3" t="str">
        <x:v>Annual modeled holding cost</x:v>
      </x:c>
      <x:c r="B5" s="3"/>
      <x:c r="C5" s="3"/>
      <x:c r="D5" s="3" t="str">
        <x:v>Share of annual operating expenses</x:v>
      </x:c>
      <x:c r="E5" s="3"/>
      <x:c r="F5" s="3"/>
      <x:c r="G5" s="3" t="str">
        <x:v>Average inventory value</x:v>
      </x:c>
      <x:c r="H5" s="3"/>
      <x:c r="I5" s="3"/>
      <x:c r="J5" s="3"/>
    </x:row>
    <x:row r="6" ht="25" customHeight="1">
      <x:c r="A6" s="7" t="n">
        <x:f>I28</x:f>
        <x:v>1127.8</x:v>
      </x:c>
      <x:c r="B6" s="3"/>
      <x:c r="C6" s="3"/>
      <x:c r="D6" s="8" t="n">
        <x:f>IF(AND(ISNUMBER(I28),ISNUMBER(B10),B10&gt;0),I28/B10,"n.a.")</x:f>
        <x:v>0.022556</x:v>
      </x:c>
      <x:c r="E6" s="3"/>
      <x:c r="F6" s="3"/>
      <x:c r="G6" s="7" t="n">
        <x:f>D28</x:f>
        <x:v>2270</x:v>
      </x:c>
      <x:c r="H6" s="3"/>
      <x:c r="I6" s="3"/>
      <x:c r="J6" s="3"/>
    </x:row>
    <x:row r="7" ht="25" customHeight="1">
      <x:c r="A7" s="3"/>
      <x:c r="B7" s="3"/>
      <x:c r="C7" s="3"/>
      <x:c r="D7" s="3"/>
      <x:c r="E7" s="3"/>
      <x:c r="F7" s="3"/>
      <x:c r="G7" s="3"/>
      <x:c r="H7" s="3"/>
      <x:c r="I7" s="3"/>
      <x:c r="J7" s="3"/>
    </x:row>
    <x:row r="8" ht="25" customHeight="1">
      <x:c r="A8" s="10" t="str">
        <x:v>Annual assumptions</x:v>
      </x:c>
      <x:c r="B8" s="9"/>
      <x:c r="C8" s="9"/>
      <x:c r="D8" s="9"/>
      <x:c r="E8" s="9"/>
      <x:c r="F8" s="9"/>
      <x:c r="G8" s="9"/>
      <x:c r="H8" s="9"/>
      <x:c r="I8" s="9"/>
      <x:c r="J8" s="9"/>
    </x:row>
    <x:row r="9" ht="25" customHeight="1">
      <x:c r="A9" s="3"/>
      <x:c r="B9" s="3"/>
      <x:c r="C9" s="3"/>
      <x:c r="D9" s="3"/>
      <x:c r="E9" s="3"/>
      <x:c r="F9" s="3"/>
      <x:c r="G9" s="3"/>
      <x:c r="H9" s="3"/>
      <x:c r="I9" s="3"/>
      <x:c r="J9" s="3"/>
    </x:row>
    <x:row r="10" ht="25" customHeight="1">
      <x:c r="A10" s="3" t="str">
        <x:v>Operating expenses</x:v>
      </x:c>
      <x:c r="B10" s="14" t="n">
        <x:v>50000</x:v>
      </x:c>
      <x:c r="C10" s="3"/>
      <x:c r="D10" s="3" t="str">
        <x:v>Capital carrying rate</x:v>
      </x:c>
      <x:c r="E10" s="15" t="n">
        <x:v>0.1</x:v>
      </x:c>
      <x:c r="F10" s="3"/>
      <x:c r="G10" s="3" t="str">
        <x:v>Other carrying rate</x:v>
      </x:c>
      <x:c r="H10" s="15" t="n">
        <x:v>0.04</x:v>
      </x:c>
      <x:c r="I10" s="3"/>
      <x:c r="J10" s="3"/>
    </x:row>
    <x:row r="11" ht="25" customHeight="1">
      <x:c r="A11" s="3" t="str">
        <x:v>Currency label</x:v>
      </x:c>
      <x:c r="B11" s="13" t="str">
        <x:v>USD</x:v>
      </x:c>
      <x:c r="C11" s="3"/>
      <x:c r="D11" s="3" t="str">
        <x:v>Rates are annual. Other carrying excludes the storage and handling costs entered below.</x:v>
      </x:c>
      <x:c r="E11" s="3"/>
      <x:c r="F11" s="3"/>
      <x:c r="G11" s="3"/>
      <x:c r="H11" s="3"/>
      <x:c r="I11" s="3"/>
      <x:c r="J11" s="3"/>
    </x:row>
    <x:row r="12" ht="25" customHeight="1">
      <x:c r="A12" s="11" t="str">
        <x:v>Use one currency throughout. Changing the currency label does not convert any amount.</x:v>
      </x:c>
      <x:c r="B12" s="3"/>
      <x:c r="C12" s="3"/>
      <x:c r="D12" s="3"/>
      <x:c r="E12" s="3"/>
      <x:c r="F12" s="3"/>
      <x:c r="G12" s="3"/>
      <x:c r="H12" s="3"/>
      <x:c r="I12" s="3"/>
      <x:c r="J12" s="3"/>
    </x:row>
    <x:row r="13" ht="25" customHeight="1">
      <x:c r="A13" s="3"/>
      <x:c r="B13" s="3"/>
      <x:c r="C13" s="3"/>
      <x:c r="D13" s="3"/>
      <x:c r="E13" s="3"/>
      <x:c r="F13" s="3"/>
      <x:c r="G13" s="3"/>
      <x:c r="H13" s="3"/>
      <x:c r="I13" s="3"/>
      <x:c r="J13" s="3"/>
    </x:row>
    <x:row r="14" ht="25" customHeight="1">
      <x:c r="A14" s="10" t="str">
        <x:v>Packaging items</x:v>
      </x:c>
      <x:c r="B14" s="9"/>
      <x:c r="C14" s="9"/>
      <x:c r="D14" s="9"/>
      <x:c r="E14" s="9"/>
      <x:c r="F14" s="9"/>
      <x:c r="G14" s="9"/>
      <x:c r="H14" s="9"/>
      <x:c r="I14" s="9"/>
      <x:c r="J14" s="9"/>
    </x:row>
    <x:row r="15" ht="25" customHeight="1">
      <x:c r="A15" s="16" t="str">
        <x:v>Fictional examples below. Enter 0 for a known zero cost; keep unused rows fully blank.</x:v>
      </x:c>
      <x:c r="B15" s="3"/>
      <x:c r="C15" s="3"/>
      <x:c r="D15" s="3"/>
      <x:c r="E15" s="3"/>
      <x:c r="F15" s="3"/>
      <x:c r="G15" s="3"/>
      <x:c r="H15" s="3"/>
      <x:c r="I15" s="3"/>
      <x:c r="J15" s="3"/>
    </x:row>
    <x:row r="16" ht="34" customHeight="1">
      <x:c r="A16" s="19" t="str">
        <x:v>Item / SKU</x:v>
      </x:c>
      <x:c r="B16" s="19" t="str">
        <x:v>Average units</x:v>
      </x:c>
      <x:c r="C16" s="19" t="str">
        <x:v>Unit cost</x:v>
      </x:c>
      <x:c r="D16" s="19" t="str">
        <x:v>Inventory value</x:v>
      </x:c>
      <x:c r="E16" s="19" t="str">
        <x:v>Annual storage</x:v>
      </x:c>
      <x:c r="F16" s="19" t="str">
        <x:v>Annual handling</x:v>
      </x:c>
      <x:c r="G16" s="19" t="str">
        <x:v>Capital cost</x:v>
      </x:c>
      <x:c r="H16" s="19" t="str">
        <x:v>Other carrying</x:v>
      </x:c>
      <x:c r="I16" s="19" t="str">
        <x:v>Annual total</x:v>
      </x:c>
      <x:c r="J16" s="19" t="str">
        <x:v>Input status</x:v>
      </x:c>
    </x:row>
    <x:row r="17" ht="25" customHeight="1">
      <x:c r="A17" s="13" t="str">
        <x:v>Standard box (example)</x:v>
      </x:c>
      <x:c r="B17" s="22" t="n">
        <x:v>1000</x:v>
      </x:c>
      <x:c r="C17" s="23" t="n">
        <x:v>0.8</x:v>
      </x:c>
      <x:c r="D17" s="26" t="n">
        <x:f>IF(J17="","",IF(J17="Ready",B17*C17,"n.a."))</x:f>
        <x:v>800</x:v>
      </x:c>
      <x:c r="E17" s="23" t="n">
        <x:v>240</x:v>
      </x:c>
      <x:c r="F17" s="23" t="n">
        <x:v>120</x:v>
      </x:c>
      <x:c r="G17" s="26" t="n">
        <x:f>IF(J17="","",IF(AND(J17="Ready",ISNUMBER($E$10),$E$10&gt;=0),D17*$E$10,"n.a."))</x:f>
        <x:v>80</x:v>
      </x:c>
      <x:c r="H17" s="26" t="n">
        <x:f>IF(J17="","",IF(AND(J17="Ready",ISNUMBER($H$10),$H$10&gt;=0),D17*$H$10,"n.a."))</x:f>
        <x:v>32</x:v>
      </x:c>
      <x:c r="I17" s="26" t="n">
        <x:f>IF(J17="","",IF(AND(J17="Ready",ISNUMBER(G17),ISNUMBER(H17)),SUM(E17:H17),"n.a."))</x:f>
        <x:v>472</x:v>
      </x:c>
      <x:c r="J17" s="3" t="str">
        <x:f>IF(COUNTA(A17:C17,E17:F17)=0,"",IF(AND(A17&lt;&gt;"",COUNT(B17:C17,E17:F17)=4,MIN(B17:C17,E17:F17)&gt;=0),"Ready","Check inputs"))</x:f>
        <x:v>Ready</x:v>
      </x:c>
    </x:row>
    <x:row r="18" ht="25" customHeight="1">
      <x:c r="A18" s="13" t="str">
        <x:v>Custom mailer (example)</x:v>
      </x:c>
      <x:c r="B18" s="22" t="n">
        <x:v>300</x:v>
      </x:c>
      <x:c r="C18" s="23" t="n">
        <x:v>2.5</x:v>
      </x:c>
      <x:c r="D18" s="26" t="n">
        <x:f>IF(J18="","",IF(J18="Ready",B18*C18,"n.a."))</x:f>
        <x:v>750</x:v>
      </x:c>
      <x:c r="E18" s="23" t="n">
        <x:v>180</x:v>
      </x:c>
      <x:c r="F18" s="23" t="n">
        <x:v>90</x:v>
      </x:c>
      <x:c r="G18" s="26" t="n">
        <x:f>IF(J18="","",IF(AND(J18="Ready",ISNUMBER($E$10),$E$10&gt;=0),D18*$E$10,"n.a."))</x:f>
        <x:v>75</x:v>
      </x:c>
      <x:c r="H18" s="26" t="n">
        <x:f>IF(J18="","",IF(AND(J18="Ready",ISNUMBER($H$10),$H$10&gt;=0),D18*$H$10,"n.a."))</x:f>
        <x:v>30</x:v>
      </x:c>
      <x:c r="I18" s="26" t="n">
        <x:f>IF(J18="","",IF(AND(J18="Ready",ISNUMBER(G18),ISNUMBER(H18)),SUM(E18:H18),"n.a."))</x:f>
        <x:v>375</x:v>
      </x:c>
      <x:c r="J18" s="3" t="str">
        <x:f>IF(COUNTA(A18:C18,E18:F18)=0,"",IF(AND(A18&lt;&gt;"",COUNT(B18:C18,E18:F18)=4,MIN(B18:C18,E18:F18)&gt;=0),"Ready","Check inputs"))</x:f>
        <x:v>Ready</x:v>
      </x:c>
    </x:row>
    <x:row r="19" ht="25" customHeight="1">
      <x:c r="A19" s="13" t="str">
        <x:v>Insert tray (example)</x:v>
      </x:c>
      <x:c r="B19" s="22" t="n">
        <x:v>600</x:v>
      </x:c>
      <x:c r="C19" s="23" t="n">
        <x:v>1.2</x:v>
      </x:c>
      <x:c r="D19" s="26" t="n">
        <x:f>IF(J19="","",IF(J19="Ready",B19*C19,"n.a."))</x:f>
        <x:v>720</x:v>
      </x:c>
      <x:c r="E19" s="23" t="n">
        <x:v>120</x:v>
      </x:c>
      <x:c r="F19" s="23" t="n">
        <x:v>60</x:v>
      </x:c>
      <x:c r="G19" s="26" t="n">
        <x:f>IF(J19="","",IF(AND(J19="Ready",ISNUMBER($E$10),$E$10&gt;=0),D19*$E$10,"n.a."))</x:f>
        <x:v>72</x:v>
      </x:c>
      <x:c r="H19" s="26" t="n">
        <x:f>IF(J19="","",IF(AND(J19="Ready",ISNUMBER($H$10),$H$10&gt;=0),D19*$H$10,"n.a."))</x:f>
        <x:v>28.8</x:v>
      </x:c>
      <x:c r="I19" s="26" t="n">
        <x:f>IF(J19="","",IF(AND(J19="Ready",ISNUMBER(G19),ISNUMBER(H19)),SUM(E19:H19),"n.a."))</x:f>
        <x:v>280.8</x:v>
      </x:c>
      <x:c r="J19" s="3" t="str">
        <x:f>IF(COUNTA(A19:C19,E19:F19)=0,"",IF(AND(A19&lt;&gt;"",COUNT(B19:C19,E19:F19)=4,MIN(B19:C19,E19:F19)&gt;=0),"Ready","Check inputs"))</x:f>
        <x:v>Ready</x:v>
      </x:c>
    </x:row>
    <x:row r="20" ht="25" customHeight="1">
      <x:c r="A20" s="13"/>
      <x:c r="B20" s="22"/>
      <x:c r="C20" s="23"/>
      <x:c r="D20" s="26" t="str">
        <x:f>IF(J20="","",IF(J20="Ready",B20*C20,"n.a."))</x:f>
      </x:c>
      <x:c r="E20" s="23"/>
      <x:c r="F20" s="23"/>
      <x:c r="G20" s="26" t="str">
        <x:f>IF(J20="","",IF(AND(J20="Ready",ISNUMBER($E$10),$E$10&gt;=0),D20*$E$10,"n.a."))</x:f>
      </x:c>
      <x:c r="H20" s="26" t="str">
        <x:f>IF(J20="","",IF(AND(J20="Ready",ISNUMBER($H$10),$H$10&gt;=0),D20*$H$10,"n.a."))</x:f>
      </x:c>
      <x:c r="I20" s="26" t="str">
        <x:f>IF(J20="","",IF(AND(J20="Ready",ISNUMBER(G20),ISNUMBER(H20)),SUM(E20:H20),"n.a."))</x:f>
      </x:c>
      <x:c r="J20" s="3" t="str">
        <x:f>IF(COUNTA(A20:C20,E20:F20)=0,"",IF(AND(A20&lt;&gt;"",COUNT(B20:C20,E20:F20)=4,MIN(B20:C20,E20:F20)&gt;=0),"Ready","Check inputs"))</x:f>
      </x:c>
    </x:row>
    <x:row r="21" ht="25" customHeight="1">
      <x:c r="A21" s="13"/>
      <x:c r="B21" s="22"/>
      <x:c r="C21" s="23"/>
      <x:c r="D21" s="26" t="str">
        <x:f>IF(J21="","",IF(J21="Ready",B21*C21,"n.a."))</x:f>
      </x:c>
      <x:c r="E21" s="23"/>
      <x:c r="F21" s="23"/>
      <x:c r="G21" s="26" t="str">
        <x:f>IF(J21="","",IF(AND(J21="Ready",ISNUMBER($E$10),$E$10&gt;=0),D21*$E$10,"n.a."))</x:f>
      </x:c>
      <x:c r="H21" s="26" t="str">
        <x:f>IF(J21="","",IF(AND(J21="Ready",ISNUMBER($H$10),$H$10&gt;=0),D21*$H$10,"n.a."))</x:f>
      </x:c>
      <x:c r="I21" s="26" t="str">
        <x:f>IF(J21="","",IF(AND(J21="Ready",ISNUMBER(G21),ISNUMBER(H21)),SUM(E21:H21),"n.a."))</x:f>
      </x:c>
      <x:c r="J21" s="3" t="str">
        <x:f>IF(COUNTA(A21:C21,E21:F21)=0,"",IF(AND(A21&lt;&gt;"",COUNT(B21:C21,E21:F21)=4,MIN(B21:C21,E21:F21)&gt;=0),"Ready","Check inputs"))</x:f>
      </x:c>
    </x:row>
    <x:row r="22" ht="25" customHeight="1">
      <x:c r="A22" s="13"/>
      <x:c r="B22" s="22"/>
      <x:c r="C22" s="23"/>
      <x:c r="D22" s="26" t="str">
        <x:f>IF(J22="","",IF(J22="Ready",B22*C22,"n.a."))</x:f>
      </x:c>
      <x:c r="E22" s="23"/>
      <x:c r="F22" s="23"/>
      <x:c r="G22" s="26" t="str">
        <x:f>IF(J22="","",IF(AND(J22="Ready",ISNUMBER($E$10),$E$10&gt;=0),D22*$E$10,"n.a."))</x:f>
      </x:c>
      <x:c r="H22" s="26" t="str">
        <x:f>IF(J22="","",IF(AND(J22="Ready",ISNUMBER($H$10),$H$10&gt;=0),D22*$H$10,"n.a."))</x:f>
      </x:c>
      <x:c r="I22" s="26" t="str">
        <x:f>IF(J22="","",IF(AND(J22="Ready",ISNUMBER(G22),ISNUMBER(H22)),SUM(E22:H22),"n.a."))</x:f>
      </x:c>
      <x:c r="J22" s="3" t="str">
        <x:f>IF(COUNTA(A22:C22,E22:F22)=0,"",IF(AND(A22&lt;&gt;"",COUNT(B22:C22,E22:F22)=4,MIN(B22:C22,E22:F22)&gt;=0),"Ready","Check inputs"))</x:f>
      </x:c>
    </x:row>
    <x:row r="23" ht="25" customHeight="1">
      <x:c r="A23" s="13"/>
      <x:c r="B23" s="22"/>
      <x:c r="C23" s="23"/>
      <x:c r="D23" s="26" t="str">
        <x:f>IF(J23="","",IF(J23="Ready",B23*C23,"n.a."))</x:f>
      </x:c>
      <x:c r="E23" s="23"/>
      <x:c r="F23" s="23"/>
      <x:c r="G23" s="26" t="str">
        <x:f>IF(J23="","",IF(AND(J23="Ready",ISNUMBER($E$10),$E$10&gt;=0),D23*$E$10,"n.a."))</x:f>
      </x:c>
      <x:c r="H23" s="26" t="str">
        <x:f>IF(J23="","",IF(AND(J23="Ready",ISNUMBER($H$10),$H$10&gt;=0),D23*$H$10,"n.a."))</x:f>
      </x:c>
      <x:c r="I23" s="26" t="str">
        <x:f>IF(J23="","",IF(AND(J23="Ready",ISNUMBER(G23),ISNUMBER(H23)),SUM(E23:H23),"n.a."))</x:f>
      </x:c>
      <x:c r="J23" s="3" t="str">
        <x:f>IF(COUNTA(A23:C23,E23:F23)=0,"",IF(AND(A23&lt;&gt;"",COUNT(B23:C23,E23:F23)=4,MIN(B23:C23,E23:F23)&gt;=0),"Ready","Check inputs"))</x:f>
      </x:c>
    </x:row>
    <x:row r="24" ht="25" customHeight="1">
      <x:c r="A24" s="13"/>
      <x:c r="B24" s="22"/>
      <x:c r="C24" s="23"/>
      <x:c r="D24" s="26" t="str">
        <x:f>IF(J24="","",IF(J24="Ready",B24*C24,"n.a."))</x:f>
      </x:c>
      <x:c r="E24" s="23"/>
      <x:c r="F24" s="23"/>
      <x:c r="G24" s="26" t="str">
        <x:f>IF(J24="","",IF(AND(J24="Ready",ISNUMBER($E$10),$E$10&gt;=0),D24*$E$10,"n.a."))</x:f>
      </x:c>
      <x:c r="H24" s="26" t="str">
        <x:f>IF(J24="","",IF(AND(J24="Ready",ISNUMBER($H$10),$H$10&gt;=0),D24*$H$10,"n.a."))</x:f>
      </x:c>
      <x:c r="I24" s="26" t="str">
        <x:f>IF(J24="","",IF(AND(J24="Ready",ISNUMBER(G24),ISNUMBER(H24)),SUM(E24:H24),"n.a."))</x:f>
      </x:c>
      <x:c r="J24" s="3" t="str">
        <x:f>IF(COUNTA(A24:C24,E24:F24)=0,"",IF(AND(A24&lt;&gt;"",COUNT(B24:C24,E24:F24)=4,MIN(B24:C24,E24:F24)&gt;=0),"Ready","Check inputs"))</x:f>
      </x:c>
    </x:row>
    <x:row r="25" ht="25" customHeight="1">
      <x:c r="A25" s="13"/>
      <x:c r="B25" s="22"/>
      <x:c r="C25" s="23"/>
      <x:c r="D25" s="26" t="str">
        <x:f>IF(J25="","",IF(J25="Ready",B25*C25,"n.a."))</x:f>
      </x:c>
      <x:c r="E25" s="23"/>
      <x:c r="F25" s="23"/>
      <x:c r="G25" s="26" t="str">
        <x:f>IF(J25="","",IF(AND(J25="Ready",ISNUMBER($E$10),$E$10&gt;=0),D25*$E$10,"n.a."))</x:f>
      </x:c>
      <x:c r="H25" s="26" t="str">
        <x:f>IF(J25="","",IF(AND(J25="Ready",ISNUMBER($H$10),$H$10&gt;=0),D25*$H$10,"n.a."))</x:f>
      </x:c>
      <x:c r="I25" s="26" t="str">
        <x:f>IF(J25="","",IF(AND(J25="Ready",ISNUMBER(G25),ISNUMBER(H25)),SUM(E25:H25),"n.a."))</x:f>
      </x:c>
      <x:c r="J25" s="3" t="str">
        <x:f>IF(COUNTA(A25:C25,E25:F25)=0,"",IF(AND(A25&lt;&gt;"",COUNT(B25:C25,E25:F25)=4,MIN(B25:C25,E25:F25)&gt;=0),"Ready","Check inputs"))</x:f>
      </x:c>
    </x:row>
    <x:row r="26" ht="25" customHeight="1">
      <x:c r="A26" s="13"/>
      <x:c r="B26" s="22"/>
      <x:c r="C26" s="23"/>
      <x:c r="D26" s="26" t="str">
        <x:f>IF(J26="","",IF(J26="Ready",B26*C26,"n.a."))</x:f>
      </x:c>
      <x:c r="E26" s="23"/>
      <x:c r="F26" s="23"/>
      <x:c r="G26" s="26" t="str">
        <x:f>IF(J26="","",IF(AND(J26="Ready",ISNUMBER($E$10),$E$10&gt;=0),D26*$E$10,"n.a."))</x:f>
      </x:c>
      <x:c r="H26" s="26" t="str">
        <x:f>IF(J26="","",IF(AND(J26="Ready",ISNUMBER($H$10),$H$10&gt;=0),D26*$H$10,"n.a."))</x:f>
      </x:c>
      <x:c r="I26" s="26" t="str">
        <x:f>IF(J26="","",IF(AND(J26="Ready",ISNUMBER(G26),ISNUMBER(H26)),SUM(E26:H26),"n.a."))</x:f>
      </x:c>
      <x:c r="J26" s="3" t="str">
        <x:f>IF(COUNTA(A26:C26,E26:F26)=0,"",IF(AND(A26&lt;&gt;"",COUNT(B26:C26,E26:F26)=4,MIN(B26:C26,E26:F26)&gt;=0),"Ready","Check inputs"))</x:f>
      </x:c>
    </x:row>
    <x:row r="27" ht="25" customHeight="1">
      <x:c r="A27" s="3"/>
      <x:c r="B27" s="25"/>
      <x:c r="C27" s="24"/>
      <x:c r="D27" s="26"/>
      <x:c r="E27" s="24"/>
      <x:c r="F27" s="24"/>
      <x:c r="G27" s="26"/>
      <x:c r="H27" s="26"/>
      <x:c r="I27" s="26"/>
      <x:c r="J27" s="3"/>
    </x:row>
    <x:row r="28" ht="31" customHeight="1">
      <x:c r="A28" s="31" t="str">
        <x:v>Total</x:v>
      </x:c>
      <x:c r="B28" s="32"/>
      <x:c r="C28" s="33"/>
      <x:c r="D28" s="34" t="n">
        <x:f>IF(COUNTIFS(D17:D26,"n.a.")&gt;0,"n.a.",IF(COUNT(D17:D26)=0,"n.a.",SUM(D17:D26)))</x:f>
        <x:v>2270</x:v>
      </x:c>
      <x:c r="E28" s="33" t="n">
        <x:f>IF(COUNTIFS(J17:J26,"Check inputs")&gt;0,"n.a.",IF(COUNT(E17:E26)=0,"n.a.",SUM(E17:E26)))</x:f>
        <x:v>540</x:v>
      </x:c>
      <x:c r="F28" s="33" t="n">
        <x:f>IF(COUNTIFS(J17:J26,"Check inputs")&gt;0,"n.a.",IF(COUNT(F17:F26)=0,"n.a.",SUM(F17:F26)))</x:f>
        <x:v>270</x:v>
      </x:c>
      <x:c r="G28" s="34" t="n">
        <x:f>IF(COUNTIFS(G17:G26,"n.a.")&gt;0,"n.a.",IF(COUNT(G17:G26)=0,"n.a.",SUM(G17:G26)))</x:f>
        <x:v>227</x:v>
      </x:c>
      <x:c r="H28" s="34" t="n">
        <x:f>IF(COUNTIFS(H17:H26,"n.a.")&gt;0,"n.a.",IF(COUNT(H17:H26)=0,"n.a.",SUM(H17:H26)))</x:f>
        <x:v>90.8</x:v>
      </x:c>
      <x:c r="I28" s="34" t="n">
        <x:f>IF(COUNTIFS(I17:I26,"n.a.")&gt;0,"n.a.",IF(COUNT(I17:I26)=0,"n.a.",SUM(I17:I26)))</x:f>
        <x:v>1127.8</x:v>
      </x:c>
      <x:c r="J28" s="31"/>
    </x:row>
    <x:row r="29" ht="25" customHeight="1">
      <x:c r="A29" s="3"/>
      <x:c r="B29" s="3"/>
      <x:c r="C29" s="3"/>
      <x:c r="D29" s="3"/>
      <x:c r="E29" s="3"/>
      <x:c r="F29" s="3"/>
      <x:c r="G29" s="3"/>
      <x:c r="H29" s="3"/>
      <x:c r="I29" s="3"/>
      <x:c r="J29" s="3"/>
    </x:row>
    <x:row r="30" ht="25" customHeight="1">
      <x:c r="A30" s="35" t="str">
        <x:v>How the calculation works</x:v>
      </x:c>
      <x:c r="B30" s="3"/>
      <x:c r="C30" s="3"/>
      <x:c r="D30" s="3"/>
      <x:c r="E30" s="3"/>
      <x:c r="F30" s="3"/>
      <x:c r="G30" s="3"/>
      <x:c r="H30" s="3"/>
      <x:c r="I30" s="3"/>
      <x:c r="J30" s="3"/>
    </x:row>
    <x:row r="31" ht="24" customHeight="1">
      <x:c r="A31" s="36" t="str">
        <x:v>Inventory value = average units held during the year × cost per unit. Use average stock, not annual purchases.</x:v>
      </x:c>
      <x:c r="B31" s="36"/>
      <x:c r="C31" s="36"/>
      <x:c r="D31" s="36"/>
      <x:c r="E31" s="36"/>
      <x:c r="F31" s="36"/>
      <x:c r="G31" s="36"/>
      <x:c r="H31" s="36"/>
      <x:c r="I31" s="36"/>
      <x:c r="J31" s="36"/>
    </x:row>
    <x:row r="32" ht="24" customHeight="1">
      <x:c r="A32" s="36" t="str">
        <x:v>Annual modeled cost = inventory value × (capital rate + other carrying rate) + annual storage + annual handling.</x:v>
      </x:c>
      <x:c r="B32" s="36"/>
      <x:c r="C32" s="36"/>
      <x:c r="D32" s="36"/>
      <x:c r="E32" s="36"/>
      <x:c r="F32" s="36"/>
      <x:c r="G32" s="36"/>
      <x:c r="H32" s="36"/>
      <x:c r="I32" s="36"/>
      <x:c r="J32" s="36"/>
    </x:row>
    <x:row r="33" ht="24" customHeight="1">
      <x:c r="A33" s="36" t="str">
        <x:v>Other carrying can include expected obsolescence, insurance or shrinkage. Exclude costs already included elsewhere.</x:v>
      </x:c>
      <x:c r="B33" s="36"/>
      <x:c r="C33" s="36"/>
      <x:c r="D33" s="36"/>
      <x:c r="E33" s="36"/>
      <x:c r="F33" s="36"/>
      <x:c r="G33" s="36"/>
      <x:c r="H33" s="36"/>
      <x:c r="I33" s="36"/>
      <x:c r="J33" s="36"/>
    </x:row>
    <x:row r="34" ht="24" customHeight="1">
      <x:c r="A34" s="36" t="str">
        <x:v>Cost share = modeled annual cost ÷ your annual operating expense denominator. Keep both for the same scope and year.</x:v>
      </x:c>
      <x:c r="B34" s="36"/>
      <x:c r="C34" s="36"/>
      <x:c r="D34" s="36"/>
      <x:c r="E34" s="36"/>
      <x:c r="F34" s="36"/>
      <x:c r="G34" s="36"/>
      <x:c r="H34" s="36"/>
      <x:c r="I34" s="36"/>
      <x:c r="J34" s="36"/>
    </x:row>
    <x:row r="35" ht="24" customHeight="1">
      <x:c r="A35" s="36" t="str">
        <x:v>Capital carrying is an economic assumption. This estimate is not necessarily an accounting expense or cash payment.</x:v>
      </x:c>
      <x:c r="B35" s="36"/>
      <x:c r="C35" s="36"/>
      <x:c r="D35" s="36"/>
      <x:c r="E35" s="36"/>
      <x:c r="F35" s="36"/>
      <x:c r="G35" s="36"/>
      <x:c r="H35" s="36"/>
      <x:c r="I35" s="36"/>
      <x:c r="J35" s="36"/>
    </x:row>
    <x:row r="36" ht="24" customHeight="1">
      <x:c r="A36" s="36" t="str">
        <x:v>Amber cells are editable. Replace the three fictional examples. Up to ten items are included in the totals.</x:v>
      </x:c>
      <x:c r="B36" s="36"/>
      <x:c r="C36" s="36"/>
      <x:c r="D36" s="36"/>
      <x:c r="E36" s="36"/>
      <x:c r="F36" s="36"/>
      <x:c r="G36" s="36"/>
      <x:c r="H36" s="36"/>
      <x:c r="I36" s="36"/>
      <x:c r="J36" s="36"/>
    </x:row>
    <x:row r="37" ht="24" customHeight="1">
      <x:c r="A37" s="36" t="str">
        <x:v>A missing or invalid required item input displays n.a. Zero operating expenses make only the percentage unavailable.</x:v>
      </x:c>
      <x:c r="B37" s="36"/>
      <x:c r="C37" s="36"/>
      <x:c r="D37" s="36"/>
      <x:c r="E37" s="36"/>
      <x:c r="F37" s="36"/>
      <x:c r="G37" s="36"/>
      <x:c r="H37" s="36"/>
      <x:c r="I37" s="36"/>
      <x:c r="J37" s="36"/>
    </x:row>
    <x:row r="38" ht="24" customHeight="1">
      <x:c r="A38" s="36" t="str">
        <x:v>This sample uses original formulas and fictional inputs. No customer records or market benchmark rates are included.</x:v>
      </x:c>
      <x:c r="B38" s="36"/>
      <x:c r="C38" s="36"/>
      <x:c r="D38" s="36"/>
      <x:c r="E38" s="36"/>
      <x:c r="F38" s="36"/>
      <x:c r="G38" s="36"/>
      <x:c r="H38" s="36"/>
      <x:c r="I38" s="36"/>
      <x:c r="J38" s="36"/>
    </x:row>
    <x:row r="39" ht="25" customHeight="1">
      <x:c r="A39" s="3"/>
      <x:c r="B39" s="3"/>
      <x:c r="C39" s="3"/>
      <x:c r="D39" s="3"/>
      <x:c r="E39" s="3"/>
      <x:c r="F39" s="3"/>
      <x:c r="G39" s="3"/>
      <x:c r="H39" s="3"/>
      <x:c r="I39" s="3"/>
      <x:c r="J39" s="3"/>
    </x:row>
  </x:sheetData>
  <x:conditionalFormatting sqref="J17:J26">
    <x:cfRule type="containsText" dxfId="0" priority="1" operator="containsText" text="Check inputs"/>
  </x:conditionalFormatting>
  <x:conditionalFormatting sqref="D17:I28">
    <x:cfRule type="containsText" dxfId="1" priority="2" operator="containsText" text="n.a."/>
  </x:conditionalFormatting>
  <x:dataValidations count="5">
    <x:dataValidation type="decimal" operator="greaterThanOrEqual" sqref="B10">
      <x:formula1>0</x:formula1>
    </x:dataValidation>
    <x:dataValidation type="decimal" operator="greaterThanOrEqual" sqref="B17:C26">
      <x:formula1>0</x:formula1>
    </x:dataValidation>
    <x:dataValidation type="decimal" operator="greaterThanOrEqual" sqref="E17:F26">
      <x:formula1>0</x:formula1>
    </x:dataValidation>
    <x:dataValidation type="decimal" operator="greaterThanOrEqual" sqref="E10">
      <x:formula1>0</x:formula1>
    </x:dataValidation>
    <x:dataValidation type="decimal" operator="greaterThanOrEqual" sqref="H10">
      <x:formula1>0</x:formula1>
    </x:dataValidation>
  </x:dataValidations>
  <x:pageMargins left="0.7" right="0.7" top="0.75" bottom="0.75" header="0.3" footer="0.3"/>
</x:worksheet>
</file>